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83C4A9D4-1DE8-41F1-98A9-461007553C36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0" i="1" l="1"/>
  <c r="C20" i="1" l="1"/>
  <c r="E20" i="1" l="1"/>
  <c r="A27" i="1"/>
  <c r="A26" i="1"/>
  <c r="A33" i="1"/>
  <c r="A22" i="1"/>
  <c r="A23" i="1"/>
  <c r="A24" i="1"/>
  <c r="A25" i="1"/>
  <c r="A28" i="1"/>
  <c r="A29" i="1"/>
  <c r="A30" i="1"/>
  <c r="A31" i="1"/>
  <c r="A32" i="1"/>
  <c r="D32" i="1" s="1"/>
  <c r="A35" i="1"/>
  <c r="A36" i="1"/>
  <c r="A21" i="1"/>
  <c r="A34" i="1"/>
  <c r="D25" i="1" l="1"/>
  <c r="D31" i="1"/>
  <c r="D34" i="1"/>
  <c r="D28" i="1"/>
  <c r="D27" i="1"/>
  <c r="C23" i="1"/>
  <c r="D23" i="1"/>
  <c r="C30" i="1"/>
  <c r="D30" i="1"/>
  <c r="C21" i="1"/>
  <c r="D21" i="1"/>
  <c r="C35" i="1"/>
  <c r="D35" i="1"/>
  <c r="C22" i="1"/>
  <c r="D22" i="1"/>
  <c r="C29" i="1"/>
  <c r="D29" i="1"/>
  <c r="C33" i="1"/>
  <c r="D33" i="1"/>
  <c r="C36" i="1"/>
  <c r="D36" i="1"/>
  <c r="C26" i="1"/>
  <c r="D26" i="1"/>
  <c r="C24" i="1"/>
  <c r="D24" i="1"/>
  <c r="E31" i="1"/>
  <c r="C31" i="1"/>
  <c r="E27" i="1"/>
  <c r="C27" i="1"/>
  <c r="E34" i="1"/>
  <c r="C34" i="1"/>
  <c r="E28" i="1"/>
  <c r="C28" i="1"/>
  <c r="E25" i="1"/>
  <c r="C25" i="1"/>
  <c r="E32" i="1"/>
  <c r="C32" i="1"/>
  <c r="E26" i="1"/>
  <c r="E21" i="1"/>
  <c r="E33" i="1"/>
  <c r="E22" i="1"/>
  <c r="E23" i="1"/>
  <c r="E29" i="1"/>
  <c r="E35" i="1"/>
  <c r="E24" i="1"/>
  <c r="E30" i="1"/>
  <c r="E36" i="1"/>
</calcChain>
</file>

<file path=xl/sharedStrings.xml><?xml version="1.0" encoding="utf-8"?>
<sst xmlns="http://schemas.openxmlformats.org/spreadsheetml/2006/main" count="13" uniqueCount="11">
  <si>
    <t>Log10 E.h.o..</t>
  </si>
  <si>
    <t>2-5</t>
  </si>
  <si>
    <t>17bis</t>
  </si>
  <si>
    <t>Rock Creek</t>
  </si>
  <si>
    <t>n=30</t>
  </si>
  <si>
    <t>SMNH  1515-8306</t>
  </si>
  <si>
    <t>M, old</t>
  </si>
  <si>
    <t>E. scotti, n=3-6</t>
  </si>
  <si>
    <t>E. niobrarensis, n=2-6</t>
  </si>
  <si>
    <t>Fort Qu'Appelle</t>
  </si>
  <si>
    <t>Hay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</si>
</sst>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>
    <font>
      <sz val="9"/>
      <name val="Geneva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164" fontId="4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1057770551604E-2"/>
          <c:y val="0.10742580254391278"/>
          <c:w val="0.85547880487541805"/>
          <c:h val="0.76194297828156099"/>
        </c:manualLayout>
      </c:layout>
      <c:lineChart>
        <c:grouping val="standard"/>
        <c:varyColors val="0"/>
        <c:ser>
          <c:idx val="0"/>
          <c:order val="0"/>
          <c:tx>
            <c:strRef>
              <c:f>Feuil1!$C$20</c:f>
              <c:strCache>
                <c:ptCount val="1"/>
                <c:pt idx="0">
                  <c:v>E. scotti, n=3-6</c:v>
                </c:pt>
              </c:strCache>
            </c:strRef>
          </c:tx>
          <c:spPr>
            <a:ln w="444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Feuil1!$B$21:$B$36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Feuil1!$C$21:$C$36</c:f>
              <c:numCache>
                <c:formatCode>0.000</c:formatCode>
                <c:ptCount val="16"/>
                <c:pt idx="0">
                  <c:v>7.0149690397588671E-2</c:v>
                </c:pt>
                <c:pt idx="1">
                  <c:v>8.7956210144348734E-2</c:v>
                </c:pt>
                <c:pt idx="2">
                  <c:v>1.530296124881092E-2</c:v>
                </c:pt>
                <c:pt idx="3">
                  <c:v>0.13661890574693825</c:v>
                </c:pt>
                <c:pt idx="4">
                  <c:v>0.14291295400592796</c:v>
                </c:pt>
                <c:pt idx="5">
                  <c:v>0.17056164567366094</c:v>
                </c:pt>
                <c:pt idx="6">
                  <c:v>0.13429006649677344</c:v>
                </c:pt>
                <c:pt idx="7">
                  <c:v>6.085156418816573E-2</c:v>
                </c:pt>
                <c:pt idx="8">
                  <c:v>6.2360890468872832E-2</c:v>
                </c:pt>
                <c:pt idx="9">
                  <c:v>-6.0630075370470937E-2</c:v>
                </c:pt>
                <c:pt idx="10">
                  <c:v>8.4821513400317627E-2</c:v>
                </c:pt>
                <c:pt idx="11">
                  <c:v>0.11811416864113289</c:v>
                </c:pt>
                <c:pt idx="12">
                  <c:v>3.8582693923874256E-3</c:v>
                </c:pt>
                <c:pt idx="13">
                  <c:v>4.9862938247502431E-2</c:v>
                </c:pt>
                <c:pt idx="14">
                  <c:v>0.15132667070965766</c:v>
                </c:pt>
                <c:pt idx="15">
                  <c:v>6.5020741113035907E-2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F-C246-9036-9108589EF3EC}"/>
            </c:ext>
          </c:extLst>
        </c:ser>
        <c:ser>
          <c:idx val="1"/>
          <c:order val="1"/>
          <c:tx>
            <c:strRef>
              <c:f>Feuil1!$D$20</c:f>
              <c:strCache>
                <c:ptCount val="1"/>
                <c:pt idx="0">
                  <c:v>E. niobrarensis, n=2-6</c:v>
                </c:pt>
              </c:strCache>
            </c:strRef>
          </c:tx>
          <c:spPr>
            <a:ln w="4445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Feuil1!$B$21:$B$36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Feuil1!$D$21:$D$36</c:f>
              <c:numCache>
                <c:formatCode>0.000</c:formatCode>
                <c:ptCount val="16"/>
                <c:pt idx="0">
                  <c:v>9.6071086845467502E-2</c:v>
                </c:pt>
                <c:pt idx="1">
                  <c:v>7.6181512483168845E-2</c:v>
                </c:pt>
                <c:pt idx="2">
                  <c:v>4.1603834255514727E-3</c:v>
                </c:pt>
                <c:pt idx="3">
                  <c:v>0.10290203340237625</c:v>
                </c:pt>
                <c:pt idx="4">
                  <c:v>0.12468813389972899</c:v>
                </c:pt>
                <c:pt idx="5">
                  <c:v>0.15331019580769301</c:v>
                </c:pt>
                <c:pt idx="6">
                  <c:v>9.6418553743516711E-2</c:v>
                </c:pt>
                <c:pt idx="7">
                  <c:v>2.204948012721375E-2</c:v>
                </c:pt>
                <c:pt idx="8">
                  <c:v>5.5876367210174305E-2</c:v>
                </c:pt>
                <c:pt idx="9">
                  <c:v>2.8311007966310031E-2</c:v>
                </c:pt>
                <c:pt idx="10">
                  <c:v>8.0244390965086954E-2</c:v>
                </c:pt>
                <c:pt idx="11">
                  <c:v>4.0128693393359782E-2</c:v>
                </c:pt>
                <c:pt idx="12">
                  <c:v>-3.0337242550447563E-2</c:v>
                </c:pt>
                <c:pt idx="13">
                  <c:v>-1.4377958007185887E-2</c:v>
                </c:pt>
                <c:pt idx="14">
                  <c:v>0.14812939627951005</c:v>
                </c:pt>
                <c:pt idx="15">
                  <c:v>3.3664133263003215E-2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4-7E4D-A2B2-BCAF33A57FC4}"/>
            </c:ext>
          </c:extLst>
        </c:ser>
        <c:ser>
          <c:idx val="2"/>
          <c:order val="2"/>
          <c:tx>
            <c:strRef>
              <c:f>Feuil1!$E$20</c:f>
              <c:strCache>
                <c:ptCount val="1"/>
                <c:pt idx="0">
                  <c:v>SMNH  1515-8306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Feuil1!$B$21:$B$36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Feuil1!$E$21:$E$36</c:f>
              <c:numCache>
                <c:formatCode>0.000</c:formatCode>
                <c:ptCount val="16"/>
                <c:pt idx="0">
                  <c:v>2.0971237175924529E-2</c:v>
                </c:pt>
                <c:pt idx="1">
                  <c:v>6.5583268597908084E-2</c:v>
                </c:pt>
                <c:pt idx="2">
                  <c:v>-7.1209951726395326E-2</c:v>
                </c:pt>
                <c:pt idx="3">
                  <c:v>0.10695457741357295</c:v>
                </c:pt>
                <c:pt idx="4">
                  <c:v>0.10092493704522187</c:v>
                </c:pt>
                <c:pt idx="5">
                  <c:v>0.13579953941444911</c:v>
                </c:pt>
                <c:pt idx="6">
                  <c:v>0.12061949294339702</c:v>
                </c:pt>
                <c:pt idx="7">
                  <c:v>-4.5913203491547483E-2</c:v>
                </c:pt>
                <c:pt idx="8">
                  <c:v>3.6023985890602184E-2</c:v>
                </c:pt>
                <c:pt idx="9">
                  <c:v>2.2344159694293042E-2</c:v>
                </c:pt>
                <c:pt idx="10">
                  <c:v>6.1807149978202247E-2</c:v>
                </c:pt>
                <c:pt idx="11">
                  <c:v>6.1213001653671828E-2</c:v>
                </c:pt>
                <c:pt idx="12">
                  <c:v>-4.2277361794618384E-2</c:v>
                </c:pt>
                <c:pt idx="13">
                  <c:v>-6.0835359246187215E-2</c:v>
                </c:pt>
                <c:pt idx="14">
                  <c:v>0.17548904798358844</c:v>
                </c:pt>
                <c:pt idx="15">
                  <c:v>5.2333306899637666E-2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4-7E4D-A2B2-BCAF33A5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169976"/>
        <c:axId val="284173864"/>
      </c:lineChart>
      <c:catAx>
        <c:axId val="284169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8417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4169976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>
      <c:oddHeader>&amp;E&amp;C&amp;D</c:oddHeader>
    </c:headerFooter>
    <c:pageMargins b="2.2599999999999998" l="0.78740157480314998" r="0.78740157480314998" t="5.47" header="0.511811023622047" footer="0.94488188976377996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582530</xdr:colOff>
      <xdr:row>2</xdr:row>
      <xdr:rowOff>124178</xdr:rowOff>
    </xdr:from>
    <xdr:to>
      <xdr:col>21</xdr:col>
      <xdr:colOff>335137</xdr:colOff>
      <xdr:row>36</xdr:row>
      <xdr:rowOff>149578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160867</xdr:colOff>
      <xdr:row>10</xdr:row>
      <xdr:rowOff>50801</xdr:rowOff>
    </xdr:from>
    <xdr:to>
      <xdr:col>6</xdr:col>
      <xdr:colOff>531283</xdr:colOff>
      <xdr:row>27</xdr:row>
      <xdr:rowOff>160866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E1DF7A-1157-4EF8-AE1B-6998571D22BB}"/>
            </a:ext>
          </a:extLst>
        </xdr:cNvPr>
        <xdr:cNvSpPr txBox="1"/>
      </xdr:nvSpPr>
      <xdr:spPr>
        <a:xfrm>
          <a:off x="5630334" y="2082801"/>
          <a:ext cx="370416" cy="35644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75" zoomScaleNormal="75" workbookViewId="0">
      <selection activeCell="G8" sqref="G8"/>
    </sheetView>
  </sheetViews>
  <sheetFormatPr defaultColWidth="10.796875" defaultRowHeight="16" customHeight="1"/>
  <cols>
    <col min="1" max="1" width="14" style="2" bestFit="1" customWidth="1"/>
    <col min="2" max="2" width="9.796875" style="2" bestFit="1" customWidth="1"/>
    <col min="3" max="3" width="17.796875" style="2" customWidth="1"/>
    <col min="4" max="4" width="15.296875" style="2" customWidth="1"/>
    <col min="5" max="5" width="18.19921875" style="2" customWidth="1"/>
    <col min="6" max="16384" width="10.796875" style="2"/>
  </cols>
  <sheetData>
    <row r="1" spans="1:6" s="7" customFormat="1" ht="16" customHeight="1">
      <c r="A1" s="6"/>
      <c r="B1" s="6"/>
      <c r="D1" s="15"/>
      <c r="E1" s="8" t="s">
        <v>6</v>
      </c>
    </row>
    <row r="2" spans="1:6" s="7" customFormat="1" ht="16" customHeight="1">
      <c r="A2" s="6"/>
      <c r="B2" s="6"/>
      <c r="C2" s="8" t="s">
        <v>3</v>
      </c>
      <c r="D2" s="15" t="s">
        <v>10</v>
      </c>
      <c r="E2" s="15" t="s">
        <v>9</v>
      </c>
    </row>
    <row r="3" spans="1:6" s="7" customFormat="1" ht="16" customHeight="1">
      <c r="A3" s="4" t="s">
        <v>4</v>
      </c>
      <c r="B3" s="6"/>
      <c r="C3" s="15" t="s">
        <v>7</v>
      </c>
      <c r="D3" s="15" t="s">
        <v>8</v>
      </c>
      <c r="E3" s="11" t="s">
        <v>5</v>
      </c>
      <c r="F3" s="8"/>
    </row>
    <row r="4" spans="1:6" ht="16" customHeight="1">
      <c r="A4" s="10">
        <v>56.028125000000003</v>
      </c>
      <c r="B4" s="3">
        <v>16</v>
      </c>
      <c r="C4" s="18">
        <v>65.849999999999994</v>
      </c>
      <c r="D4" s="17">
        <v>69.900000000000006</v>
      </c>
      <c r="E4" s="12">
        <v>58.8</v>
      </c>
      <c r="F4" s="12"/>
    </row>
    <row r="5" spans="1:6" ht="16" customHeight="1">
      <c r="A5" s="10">
        <v>348.0625</v>
      </c>
      <c r="B5" s="3">
        <v>23</v>
      </c>
      <c r="C5" s="18">
        <v>426.2</v>
      </c>
      <c r="D5" s="17">
        <v>414.8</v>
      </c>
      <c r="E5" s="9">
        <v>404.8</v>
      </c>
      <c r="F5" s="12"/>
    </row>
    <row r="6" spans="1:6" ht="16" customHeight="1">
      <c r="A6" s="10">
        <v>116.875</v>
      </c>
      <c r="B6" s="3">
        <v>3</v>
      </c>
      <c r="C6" s="18">
        <v>121.06666666666666</v>
      </c>
      <c r="D6" s="17">
        <v>118</v>
      </c>
      <c r="E6" s="13">
        <v>99.2</v>
      </c>
      <c r="F6" s="12"/>
    </row>
    <row r="7" spans="1:6" ht="16" customHeight="1">
      <c r="A7" s="10">
        <v>100.996875</v>
      </c>
      <c r="B7" s="3">
        <v>4</v>
      </c>
      <c r="C7" s="18">
        <v>138.33333333333334</v>
      </c>
      <c r="D7" s="17">
        <v>128</v>
      </c>
      <c r="E7" s="14">
        <v>129.19999999999999</v>
      </c>
      <c r="F7" s="12"/>
    </row>
    <row r="8" spans="1:6" ht="16" customHeight="1">
      <c r="A8" s="10">
        <v>115.56666666666666</v>
      </c>
      <c r="B8" s="3" t="s">
        <v>1</v>
      </c>
      <c r="C8" s="18">
        <v>160.6</v>
      </c>
      <c r="D8" s="17">
        <v>154</v>
      </c>
      <c r="E8" s="14">
        <v>145.80000000000001</v>
      </c>
      <c r="F8" s="12"/>
    </row>
    <row r="9" spans="1:6" ht="16" customHeight="1">
      <c r="A9" s="10">
        <v>104.89375</v>
      </c>
      <c r="B9" s="3">
        <v>5</v>
      </c>
      <c r="C9" s="18">
        <v>155.35</v>
      </c>
      <c r="D9" s="16">
        <v>149.30000000000001</v>
      </c>
      <c r="E9" s="9">
        <v>143.4</v>
      </c>
      <c r="F9" s="12"/>
    </row>
    <row r="10" spans="1:6" ht="16" customHeight="1">
      <c r="A10" s="10">
        <v>55.903225806451616</v>
      </c>
      <c r="B10" s="3">
        <v>17</v>
      </c>
      <c r="C10" s="18">
        <v>76.16</v>
      </c>
      <c r="D10" s="16">
        <v>69.8</v>
      </c>
      <c r="E10" s="9">
        <v>73.8</v>
      </c>
      <c r="F10" s="9"/>
    </row>
    <row r="11" spans="1:6" ht="16" customHeight="1">
      <c r="A11" s="10">
        <v>40.681249999999999</v>
      </c>
      <c r="B11" s="3" t="s">
        <v>2</v>
      </c>
      <c r="C11" s="18">
        <v>46.8</v>
      </c>
      <c r="D11" s="17">
        <v>42.8</v>
      </c>
      <c r="E11" s="9">
        <v>36.6</v>
      </c>
      <c r="F11" s="12"/>
    </row>
    <row r="12" spans="1:6" ht="16" customHeight="1">
      <c r="A12" s="10">
        <v>196.78125</v>
      </c>
      <c r="B12" s="3">
        <v>13</v>
      </c>
      <c r="C12" s="18">
        <v>227.16666666666666</v>
      </c>
      <c r="D12" s="17">
        <v>223.8</v>
      </c>
      <c r="E12" s="13">
        <v>213.8</v>
      </c>
      <c r="F12" s="12"/>
    </row>
    <row r="13" spans="1:6" ht="16" customHeight="1">
      <c r="A13" s="10">
        <v>48.0625</v>
      </c>
      <c r="B13" s="3">
        <v>10</v>
      </c>
      <c r="C13" s="18">
        <v>41.8</v>
      </c>
      <c r="D13" s="17">
        <v>51.3</v>
      </c>
      <c r="E13" s="14">
        <v>50.6</v>
      </c>
      <c r="F13" s="12"/>
    </row>
    <row r="14" spans="1:6" ht="16" customHeight="1">
      <c r="A14" s="10">
        <v>102</v>
      </c>
      <c r="B14" s="3">
        <v>25</v>
      </c>
      <c r="C14" s="19">
        <v>124</v>
      </c>
      <c r="D14" s="17">
        <v>122.7</v>
      </c>
      <c r="E14" s="13">
        <v>117.6</v>
      </c>
      <c r="F14" s="12"/>
    </row>
    <row r="15" spans="1:6" ht="16" customHeight="1">
      <c r="A15" s="10">
        <v>89.806451612903231</v>
      </c>
      <c r="B15" s="3">
        <v>28</v>
      </c>
      <c r="C15" s="19">
        <v>117.875</v>
      </c>
      <c r="D15" s="17">
        <v>98.5</v>
      </c>
      <c r="E15" s="13">
        <v>103.4</v>
      </c>
      <c r="F15" s="12"/>
    </row>
    <row r="16" spans="1:6" ht="16" customHeight="1">
      <c r="A16" s="10">
        <v>63.268749999999997</v>
      </c>
      <c r="B16" s="3">
        <v>9</v>
      </c>
      <c r="C16" s="19">
        <v>63.833333333333336</v>
      </c>
      <c r="D16" s="17">
        <v>59</v>
      </c>
      <c r="E16" s="13">
        <v>57.4</v>
      </c>
      <c r="F16" s="12"/>
    </row>
    <row r="17" spans="1:6" ht="16" customHeight="1">
      <c r="A17" s="10">
        <v>14.264516129032257</v>
      </c>
      <c r="B17" s="3">
        <v>20</v>
      </c>
      <c r="C17" s="19">
        <v>16</v>
      </c>
      <c r="D17" s="17">
        <v>13.8</v>
      </c>
      <c r="E17" s="14">
        <v>12.4</v>
      </c>
      <c r="F17" s="12"/>
    </row>
    <row r="18" spans="1:6" ht="16" customHeight="1">
      <c r="A18" s="10">
        <v>144.33333333333334</v>
      </c>
      <c r="B18" s="3">
        <v>31</v>
      </c>
      <c r="C18" s="19">
        <v>204.5</v>
      </c>
      <c r="D18" s="17">
        <v>203</v>
      </c>
      <c r="E18" s="13">
        <v>216.2</v>
      </c>
      <c r="F18" s="9"/>
    </row>
    <row r="19" spans="1:6" ht="16" customHeight="1">
      <c r="A19" s="10">
        <v>162.22499999999999</v>
      </c>
      <c r="B19" s="3">
        <v>32</v>
      </c>
      <c r="C19" s="19">
        <v>188.42500000000001</v>
      </c>
      <c r="D19" s="17">
        <v>175.3</v>
      </c>
      <c r="E19" s="13">
        <v>183</v>
      </c>
      <c r="F19" s="12"/>
    </row>
    <row r="20" spans="1:6" ht="16" customHeight="1">
      <c r="A20" s="1" t="s">
        <v>0</v>
      </c>
      <c r="B20" s="1"/>
      <c r="C20" s="1" t="str">
        <f>C3</f>
        <v>E. scotti, n=3-6</v>
      </c>
      <c r="D20" s="1" t="str">
        <f>D3</f>
        <v>E. niobrarensis, n=2-6</v>
      </c>
      <c r="E20" s="1" t="str">
        <f>E3</f>
        <v>SMNH  1515-8306</v>
      </c>
      <c r="F20" s="1"/>
    </row>
    <row r="21" spans="1:6" ht="16" customHeight="1">
      <c r="A21" s="5">
        <f t="shared" ref="A21:A36" si="0">LOG10(A4)</f>
        <v>1.748406088900214</v>
      </c>
      <c r="B21" s="3">
        <v>16</v>
      </c>
      <c r="C21" s="5">
        <f t="shared" ref="C21:D22" si="1">LOG10(C4)-$A21</f>
        <v>7.0149690397588671E-2</v>
      </c>
      <c r="D21" s="5">
        <f t="shared" si="1"/>
        <v>9.6071086845467502E-2</v>
      </c>
      <c r="E21" s="5">
        <f t="shared" ref="E21:E36" si="2">LOG10(E4)-$A21</f>
        <v>2.0971237175924529E-2</v>
      </c>
      <c r="F21" s="5"/>
    </row>
    <row r="22" spans="1:6" ht="16" customHeight="1">
      <c r="A22" s="5">
        <f t="shared" si="0"/>
        <v>2.5416572352338345</v>
      </c>
      <c r="B22" s="3">
        <v>23</v>
      </c>
      <c r="C22" s="5">
        <f t="shared" si="1"/>
        <v>8.7956210144348734E-2</v>
      </c>
      <c r="D22" s="5">
        <f t="shared" si="1"/>
        <v>7.6181512483168845E-2</v>
      </c>
      <c r="E22" s="5">
        <f t="shared" si="2"/>
        <v>6.5583268597908084E-2</v>
      </c>
      <c r="F22" s="5"/>
    </row>
    <row r="23" spans="1:6" ht="16" customHeight="1">
      <c r="A23" s="5">
        <f t="shared" si="0"/>
        <v>2.067721623880574</v>
      </c>
      <c r="B23" s="3">
        <v>3</v>
      </c>
      <c r="C23" s="5">
        <f t="shared" ref="C23:C36" si="3">LOG10(C6)-$A23</f>
        <v>1.530296124881092E-2</v>
      </c>
      <c r="D23" s="5">
        <f t="shared" ref="D23" si="4">LOG10(D6)-$A23</f>
        <v>4.1603834255514727E-3</v>
      </c>
      <c r="E23" s="5">
        <f t="shared" si="2"/>
        <v>-7.1209951726395326E-2</v>
      </c>
      <c r="F23" s="5"/>
    </row>
    <row r="24" spans="1:6" ht="16" customHeight="1">
      <c r="A24" s="5">
        <f t="shared" si="0"/>
        <v>2.0043079362454921</v>
      </c>
      <c r="B24" s="3">
        <v>4</v>
      </c>
      <c r="C24" s="5">
        <f t="shared" si="3"/>
        <v>0.13661890574693825</v>
      </c>
      <c r="D24" s="5">
        <f t="shared" ref="D24" si="5">LOG10(D7)-$A24</f>
        <v>0.10290203340237625</v>
      </c>
      <c r="E24" s="5">
        <f t="shared" si="2"/>
        <v>0.10695457741357295</v>
      </c>
      <c r="F24" s="5"/>
    </row>
    <row r="25" spans="1:6" ht="16" customHeight="1">
      <c r="A25" s="5">
        <f t="shared" si="0"/>
        <v>2.0628325869367341</v>
      </c>
      <c r="B25" s="3" t="s">
        <v>1</v>
      </c>
      <c r="C25" s="5">
        <f t="shared" si="3"/>
        <v>0.14291295400592796</v>
      </c>
      <c r="D25" s="5">
        <f t="shared" ref="D25" si="6">LOG10(D8)-$A25</f>
        <v>0.12468813389972899</v>
      </c>
      <c r="E25" s="5">
        <f t="shared" si="2"/>
        <v>0.10092493704522187</v>
      </c>
      <c r="F25" s="5"/>
    </row>
    <row r="26" spans="1:6" ht="16" customHeight="1">
      <c r="A26" s="5">
        <f t="shared" si="0"/>
        <v>2.0207496119173323</v>
      </c>
      <c r="B26" s="3">
        <v>5</v>
      </c>
      <c r="C26" s="5">
        <f t="shared" si="3"/>
        <v>0.17056164567366094</v>
      </c>
      <c r="D26" s="5">
        <f t="shared" ref="D26" si="7">LOG10(D9)-$A26</f>
        <v>0.15331019580769301</v>
      </c>
      <c r="E26" s="5">
        <f t="shared" si="2"/>
        <v>0.13579953941444911</v>
      </c>
      <c r="F26" s="5"/>
    </row>
    <row r="27" spans="1:6" ht="16" customHeight="1">
      <c r="A27" s="5">
        <f t="shared" si="0"/>
        <v>1.7474368688796444</v>
      </c>
      <c r="B27" s="3">
        <v>17</v>
      </c>
      <c r="C27" s="5">
        <f t="shared" si="3"/>
        <v>0.13429006649677344</v>
      </c>
      <c r="D27" s="5">
        <f t="shared" ref="D27" si="8">LOG10(D10)-$A27</f>
        <v>9.6418553743516711E-2</v>
      </c>
      <c r="E27" s="5">
        <f t="shared" si="2"/>
        <v>0.12061949294339702</v>
      </c>
      <c r="F27" s="5"/>
    </row>
    <row r="28" spans="1:6" ht="16" customHeight="1">
      <c r="A28" s="5">
        <f t="shared" si="0"/>
        <v>1.6093942888859583</v>
      </c>
      <c r="B28" s="3" t="s">
        <v>2</v>
      </c>
      <c r="C28" s="5">
        <f t="shared" si="3"/>
        <v>6.085156418816573E-2</v>
      </c>
      <c r="D28" s="5">
        <f t="shared" ref="D28" si="9">LOG10(D11)-$A28</f>
        <v>2.204948012721375E-2</v>
      </c>
      <c r="E28" s="5">
        <f t="shared" si="2"/>
        <v>-4.5913203491547483E-2</v>
      </c>
      <c r="F28" s="5"/>
    </row>
    <row r="29" spans="1:6" ht="16" customHeight="1">
      <c r="A29" s="5">
        <f t="shared" si="0"/>
        <v>2.2939837149821569</v>
      </c>
      <c r="B29" s="3">
        <v>13</v>
      </c>
      <c r="C29" s="5">
        <f t="shared" si="3"/>
        <v>6.2360890468872832E-2</v>
      </c>
      <c r="D29" s="5">
        <f t="shared" ref="D29" si="10">LOG10(D12)-$A29</f>
        <v>5.5876367210174305E-2</v>
      </c>
      <c r="E29" s="5">
        <f t="shared" si="2"/>
        <v>3.6023985890602184E-2</v>
      </c>
      <c r="F29" s="5"/>
    </row>
    <row r="30" spans="1:6" ht="16" customHeight="1">
      <c r="A30" s="5">
        <f t="shared" si="0"/>
        <v>1.6818063571455062</v>
      </c>
      <c r="B30" s="3">
        <v>10</v>
      </c>
      <c r="C30" s="5">
        <f t="shared" si="3"/>
        <v>-6.0630075370470937E-2</v>
      </c>
      <c r="D30" s="5">
        <f t="shared" ref="D30" si="11">LOG10(D13)-$A30</f>
        <v>2.8311007966310031E-2</v>
      </c>
      <c r="E30" s="5">
        <f t="shared" si="2"/>
        <v>2.2344159694293042E-2</v>
      </c>
      <c r="F30" s="5"/>
    </row>
    <row r="31" spans="1:6" ht="16" customHeight="1">
      <c r="A31" s="5">
        <f t="shared" si="0"/>
        <v>2.0086001717619175</v>
      </c>
      <c r="B31" s="3">
        <v>25</v>
      </c>
      <c r="C31" s="5">
        <f t="shared" si="3"/>
        <v>8.4821513400317627E-2</v>
      </c>
      <c r="D31" s="5">
        <f t="shared" ref="D31" si="12">LOG10(D14)-$A31</f>
        <v>8.0244390965086954E-2</v>
      </c>
      <c r="E31" s="5">
        <f t="shared" si="2"/>
        <v>6.1807149978202247E-2</v>
      </c>
      <c r="F31" s="5"/>
    </row>
    <row r="32" spans="1:6" ht="16" customHeight="1">
      <c r="A32" s="5">
        <f t="shared" si="0"/>
        <v>1.9533075371042519</v>
      </c>
      <c r="B32" s="3">
        <v>28</v>
      </c>
      <c r="C32" s="5">
        <f t="shared" si="3"/>
        <v>0.11811416864113289</v>
      </c>
      <c r="D32" s="5">
        <f t="shared" ref="D32" si="13">LOG10(D15)-$A32</f>
        <v>4.0128693393359782E-2</v>
      </c>
      <c r="E32" s="5">
        <f t="shared" si="2"/>
        <v>6.1213001653671828E-2</v>
      </c>
      <c r="F32" s="5"/>
    </row>
    <row r="33" spans="1:6" ht="16" customHeight="1">
      <c r="A33" s="5">
        <f t="shared" si="0"/>
        <v>1.8011892541925918</v>
      </c>
      <c r="B33" s="3">
        <v>9</v>
      </c>
      <c r="C33" s="5">
        <f t="shared" si="3"/>
        <v>3.8582693923874256E-3</v>
      </c>
      <c r="D33" s="5">
        <f t="shared" ref="D33" si="14">LOG10(D16)-$A33</f>
        <v>-3.0337242550447563E-2</v>
      </c>
      <c r="E33" s="5">
        <f t="shared" si="2"/>
        <v>-4.2277361794618384E-2</v>
      </c>
      <c r="F33" s="5"/>
    </row>
    <row r="34" spans="1:6" ht="16" customHeight="1">
      <c r="A34" s="5">
        <f t="shared" si="0"/>
        <v>1.1542570444084224</v>
      </c>
      <c r="B34" s="3">
        <v>20</v>
      </c>
      <c r="C34" s="5">
        <f t="shared" si="3"/>
        <v>4.9862938247502431E-2</v>
      </c>
      <c r="D34" s="5">
        <f t="shared" ref="D34" si="15">LOG10(D17)-$A34</f>
        <v>-1.4377958007185887E-2</v>
      </c>
      <c r="E34" s="5">
        <f t="shared" si="2"/>
        <v>-6.0835359246187215E-2</v>
      </c>
      <c r="F34" s="5"/>
    </row>
    <row r="35" spans="1:6" ht="16" customHeight="1">
      <c r="A35" s="5">
        <f t="shared" si="0"/>
        <v>2.159366641633703</v>
      </c>
      <c r="B35" s="3">
        <v>31</v>
      </c>
      <c r="C35" s="5">
        <f t="shared" si="3"/>
        <v>0.15132667070965766</v>
      </c>
      <c r="D35" s="5">
        <f t="shared" ref="D35" si="16">LOG10(D18)-$A35</f>
        <v>0.14812939627951005</v>
      </c>
      <c r="E35" s="5">
        <f t="shared" si="2"/>
        <v>0.17548904798358844</v>
      </c>
      <c r="F35" s="5"/>
    </row>
    <row r="36" spans="1:6" ht="16" customHeight="1">
      <c r="A36" s="5">
        <f t="shared" si="0"/>
        <v>2.2101177828307916</v>
      </c>
      <c r="B36" s="3">
        <v>32</v>
      </c>
      <c r="C36" s="5">
        <f t="shared" si="3"/>
        <v>6.5020741113035907E-2</v>
      </c>
      <c r="D36" s="5">
        <f t="shared" ref="D36" si="17">LOG10(D19)-$A36</f>
        <v>3.3664133263003215E-2</v>
      </c>
      <c r="E36" s="5">
        <f t="shared" si="2"/>
        <v>5.2333306899637666E-2</v>
      </c>
      <c r="F36" s="5"/>
    </row>
    <row r="37" spans="1:6" ht="16" customHeight="1">
      <c r="A37" s="5"/>
      <c r="B37" s="3"/>
      <c r="C37" s="5"/>
      <c r="E37" s="5"/>
    </row>
    <row r="38" spans="1:6" ht="16" customHeight="1">
      <c r="A38" s="5"/>
      <c r="B38" s="3"/>
      <c r="C38" s="5"/>
      <c r="E38" s="15"/>
    </row>
  </sheetData>
  <phoneticPr fontId="2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2003-05-14T14:57:59Z</cp:lastPrinted>
  <dcterms:created xsi:type="dcterms:W3CDTF">2003-05-14T13:44:03Z</dcterms:created>
  <dcterms:modified xsi:type="dcterms:W3CDTF">2025-08-30T18:14:51Z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2025-05-14T00:21:28Z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89abbb35-6ffe-45de-8346-5fe101169df7</vt:lpwstr>
  </property>
  <property fmtid="{D5CDD505-2E9C-101B-9397-08002B2CF9AE}" pid="8" name="MSIP_Label_abf2ea38-542c-4b75-bd7d-582ec36a519f_ContentBits">
    <vt:lpwstr>2</vt:lpwstr>
  </property>
</Properties>
</file>